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事務局関連\現況報告書\H27年度\1_提出版\HP用\"/>
    </mc:Choice>
  </mc:AlternateContent>
  <bookViews>
    <workbookView xWindow="600" yWindow="30" windowWidth="18135" windowHeight="11985"/>
  </bookViews>
  <sheets>
    <sheet name="貸借対照表" sheetId="4" r:id="rId1"/>
  </sheets>
  <calcPr calcId="152511"/>
</workbook>
</file>

<file path=xl/calcChain.xml><?xml version="1.0" encoding="utf-8"?>
<calcChain xmlns="http://schemas.openxmlformats.org/spreadsheetml/2006/main">
  <c r="G39" i="4" l="1"/>
  <c r="G41" i="4"/>
  <c r="H41" i="4"/>
  <c r="H37" i="4"/>
  <c r="H39" i="4"/>
  <c r="H33" i="4"/>
  <c r="D37" i="4" l="1"/>
  <c r="H35" i="4"/>
  <c r="D35" i="4"/>
  <c r="G33" i="4"/>
  <c r="F33" i="4"/>
  <c r="D33" i="4"/>
  <c r="H31" i="4"/>
  <c r="D31" i="4"/>
  <c r="H29" i="4"/>
  <c r="D29" i="4"/>
  <c r="H27" i="4"/>
  <c r="G27" i="4"/>
  <c r="F27" i="4"/>
  <c r="D27" i="4"/>
  <c r="H25" i="4"/>
  <c r="H23" i="4" s="1"/>
  <c r="D25" i="4"/>
  <c r="G23" i="4"/>
  <c r="F23" i="4"/>
  <c r="F39" i="4" s="1"/>
  <c r="D23" i="4"/>
  <c r="C23" i="4"/>
  <c r="B23" i="4"/>
  <c r="D21" i="4"/>
  <c r="D19" i="4"/>
  <c r="C19" i="4"/>
  <c r="B19" i="4"/>
  <c r="H17" i="4"/>
  <c r="H15" i="4" s="1"/>
  <c r="D17" i="4"/>
  <c r="G15" i="4"/>
  <c r="F15" i="4"/>
  <c r="D15" i="4"/>
  <c r="D11" i="4" s="1"/>
  <c r="D41" i="4" s="1"/>
  <c r="H13" i="4"/>
  <c r="H11" i="4" s="1"/>
  <c r="D13" i="4"/>
  <c r="G11" i="4"/>
  <c r="G19" i="4" s="1"/>
  <c r="F11" i="4"/>
  <c r="F19" i="4" s="1"/>
  <c r="C11" i="4"/>
  <c r="C41" i="4" s="1"/>
  <c r="B11" i="4"/>
  <c r="B41" i="4" l="1"/>
  <c r="H19" i="4"/>
  <c r="F41" i="4"/>
</calcChain>
</file>

<file path=xl/sharedStrings.xml><?xml version="1.0" encoding="utf-8"?>
<sst xmlns="http://schemas.openxmlformats.org/spreadsheetml/2006/main" count="49" uniqueCount="44">
  <si>
    <t>法 人 名：社会福祉法人　全国盲ろう者協会</t>
    <rPh sb="6" eb="8">
      <t>シャカイ</t>
    </rPh>
    <rPh sb="8" eb="10">
      <t>フクシ</t>
    </rPh>
    <rPh sb="10" eb="12">
      <t>ホウジン</t>
    </rPh>
    <rPh sb="13" eb="15">
      <t>ゼンコク</t>
    </rPh>
    <rPh sb="15" eb="16">
      <t>モウ</t>
    </rPh>
    <rPh sb="18" eb="19">
      <t>シャ</t>
    </rPh>
    <rPh sb="19" eb="21">
      <t>キョウカイ</t>
    </rPh>
    <phoneticPr fontId="2"/>
  </si>
  <si>
    <t>流動負債</t>
    <rPh sb="0" eb="2">
      <t>リュウドウ</t>
    </rPh>
    <rPh sb="2" eb="4">
      <t>フサイ</t>
    </rPh>
    <phoneticPr fontId="2"/>
  </si>
  <si>
    <t>預り金</t>
    <rPh sb="0" eb="1">
      <t>アズカ</t>
    </rPh>
    <rPh sb="2" eb="3">
      <t>キン</t>
    </rPh>
    <phoneticPr fontId="2"/>
  </si>
  <si>
    <t>固定負債</t>
    <rPh sb="0" eb="2">
      <t>コテイ</t>
    </rPh>
    <rPh sb="2" eb="4">
      <t>フサイ</t>
    </rPh>
    <phoneticPr fontId="1"/>
  </si>
  <si>
    <t>固定資産</t>
    <rPh sb="0" eb="2">
      <t>コテイ</t>
    </rPh>
    <rPh sb="2" eb="4">
      <t>シサン</t>
    </rPh>
    <phoneticPr fontId="2"/>
  </si>
  <si>
    <t>負債の部　合計</t>
    <rPh sb="0" eb="2">
      <t>フサイ</t>
    </rPh>
    <rPh sb="3" eb="4">
      <t>ブ</t>
    </rPh>
    <rPh sb="5" eb="7">
      <t>ゴウケイ</t>
    </rPh>
    <phoneticPr fontId="2"/>
  </si>
  <si>
    <t>基本財産特定預金</t>
    <rPh sb="0" eb="2">
      <t>キホン</t>
    </rPh>
    <rPh sb="2" eb="4">
      <t>ザイサン</t>
    </rPh>
    <rPh sb="4" eb="6">
      <t>トクテイ</t>
    </rPh>
    <rPh sb="6" eb="8">
      <t>ヨキン</t>
    </rPh>
    <phoneticPr fontId="1"/>
  </si>
  <si>
    <t>その他の</t>
    <rPh sb="2" eb="3">
      <t>タ</t>
    </rPh>
    <phoneticPr fontId="2"/>
  </si>
  <si>
    <t>基本金</t>
    <rPh sb="0" eb="2">
      <t>キホン</t>
    </rPh>
    <rPh sb="2" eb="3">
      <t>キン</t>
    </rPh>
    <phoneticPr fontId="2"/>
  </si>
  <si>
    <t>権利</t>
    <rPh sb="0" eb="2">
      <t>ケンリ</t>
    </rPh>
    <phoneticPr fontId="1"/>
  </si>
  <si>
    <t>敷金</t>
    <rPh sb="0" eb="2">
      <t>シキキン</t>
    </rPh>
    <phoneticPr fontId="1"/>
  </si>
  <si>
    <t>その他の積立金</t>
    <rPh sb="2" eb="3">
      <t>タ</t>
    </rPh>
    <rPh sb="4" eb="6">
      <t>ツミタテ</t>
    </rPh>
    <rPh sb="6" eb="7">
      <t>キン</t>
    </rPh>
    <phoneticPr fontId="1"/>
  </si>
  <si>
    <t>次期繰越活動</t>
    <rPh sb="0" eb="1">
      <t>ジ</t>
    </rPh>
    <phoneticPr fontId="2"/>
  </si>
  <si>
    <t>純資産の部合計</t>
    <rPh sb="0" eb="3">
      <t>ジュンシサン</t>
    </rPh>
    <rPh sb="4" eb="5">
      <t>ブ</t>
    </rPh>
    <rPh sb="5" eb="7">
      <t>ゴウケイ</t>
    </rPh>
    <phoneticPr fontId="2"/>
  </si>
  <si>
    <t>資産の部　合計</t>
    <rPh sb="0" eb="2">
      <t>シサン</t>
    </rPh>
    <rPh sb="3" eb="4">
      <t>ブ</t>
    </rPh>
    <rPh sb="5" eb="7">
      <t>ゴウケイ</t>
    </rPh>
    <phoneticPr fontId="2"/>
  </si>
  <si>
    <t>負債及び</t>
    <rPh sb="0" eb="2">
      <t>フサイ</t>
    </rPh>
    <rPh sb="2" eb="3">
      <t>オヨ</t>
    </rPh>
    <phoneticPr fontId="2"/>
  </si>
  <si>
    <t>純資産の部　合計</t>
    <rPh sb="0" eb="3">
      <t>ジュンシサン</t>
    </rPh>
    <rPh sb="4" eb="5">
      <t>ブ</t>
    </rPh>
    <rPh sb="6" eb="8">
      <t>ゴウケイ</t>
    </rPh>
    <phoneticPr fontId="2"/>
  </si>
  <si>
    <t>貸　借　対　照　表</t>
    <phoneticPr fontId="2"/>
  </si>
  <si>
    <t>平成27年 3月31日現在</t>
    <phoneticPr fontId="2"/>
  </si>
  <si>
    <t>(単位：円)</t>
    <phoneticPr fontId="2"/>
  </si>
  <si>
    <t>資    産    の    部</t>
    <phoneticPr fontId="2"/>
  </si>
  <si>
    <t>負    債    の    部</t>
    <phoneticPr fontId="2"/>
  </si>
  <si>
    <t>当年度末</t>
    <phoneticPr fontId="2"/>
  </si>
  <si>
    <t>前年度末</t>
    <phoneticPr fontId="2"/>
  </si>
  <si>
    <t>増    減</t>
    <phoneticPr fontId="2"/>
  </si>
  <si>
    <t>流動資産</t>
    <phoneticPr fontId="2"/>
  </si>
  <si>
    <t>現　金　預　金</t>
    <phoneticPr fontId="1"/>
  </si>
  <si>
    <t>未  収  入  金</t>
    <phoneticPr fontId="1"/>
  </si>
  <si>
    <t>有  価  証  券</t>
    <phoneticPr fontId="1"/>
  </si>
  <si>
    <t xml:space="preserve">退職給与引当金                        
</t>
    <phoneticPr fontId="1"/>
  </si>
  <si>
    <t>純  資  産  の  部</t>
    <phoneticPr fontId="2"/>
  </si>
  <si>
    <t>建物</t>
    <phoneticPr fontId="2"/>
  </si>
  <si>
    <t>器具及び備品</t>
    <phoneticPr fontId="2"/>
  </si>
  <si>
    <t>国庫補助金等特別積立金</t>
    <phoneticPr fontId="1"/>
  </si>
  <si>
    <t>国庫補助金等特別積立金</t>
    <phoneticPr fontId="2"/>
  </si>
  <si>
    <t>ソフトウェア</t>
    <phoneticPr fontId="1"/>
  </si>
  <si>
    <t>増減差額</t>
    <phoneticPr fontId="2"/>
  </si>
  <si>
    <t xml:space="preserve">退職給与引当特定預金                  
</t>
    <phoneticPr fontId="1"/>
  </si>
  <si>
    <t>次期繰越活動</t>
    <phoneticPr fontId="2"/>
  </si>
  <si>
    <t>増減差額</t>
    <phoneticPr fontId="2"/>
  </si>
  <si>
    <t>新事業準備積立預金</t>
    <phoneticPr fontId="1"/>
  </si>
  <si>
    <t>（うち当期活動</t>
    <phoneticPr fontId="2"/>
  </si>
  <si>
    <t>増減差額 ）</t>
    <phoneticPr fontId="2"/>
  </si>
  <si>
    <t>事業所名：社会福祉法人　全国盲ろう者協会</t>
    <rPh sb="5" eb="7">
      <t>シャカイ</t>
    </rPh>
    <rPh sb="7" eb="9">
      <t>フクシ</t>
    </rPh>
    <rPh sb="9" eb="11">
      <t>ホウジン</t>
    </rPh>
    <rPh sb="12" eb="14">
      <t>ゼンコク</t>
    </rPh>
    <rPh sb="14" eb="15">
      <t>モウ</t>
    </rPh>
    <rPh sb="17" eb="18">
      <t>シャ</t>
    </rPh>
    <rPh sb="18" eb="20">
      <t>キョウカイ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</si>
</sst>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3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thin">
        <color indexed="64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indexed="64"/>
      </right>
      <top/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thin">
        <color indexed="64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thin">
        <color indexed="64"/>
      </left>
      <right style="hair">
        <color rgb="FF000000"/>
      </right>
      <top/>
      <bottom style="thin">
        <color indexed="64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/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indexed="64"/>
      </right>
      <top style="thin">
        <color rgb="FF000000"/>
      </top>
      <bottom/>
      <diagonal/>
    </border>
    <border>
      <left style="hair">
        <color rgb="FF000000"/>
      </left>
      <right style="thin">
        <color indexed="64"/>
      </right>
      <top/>
      <bottom style="hair">
        <color rgb="FF000000"/>
      </bottom>
      <diagonal/>
    </border>
    <border>
      <left style="hair">
        <color rgb="FF000000"/>
      </left>
      <right style="thin">
        <color indexed="64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thin">
        <color indexed="64"/>
      </bottom>
      <diagonal/>
    </border>
    <border>
      <left style="hair">
        <color rgb="FF000000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hair">
        <color rgb="FF000000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70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38" fontId="6" fillId="0" borderId="0" xfId="1" applyFont="1">
      <alignment vertical="center"/>
    </xf>
    <xf numFmtId="38" fontId="6" fillId="0" borderId="8" xfId="1" applyFont="1" applyBorder="1" applyAlignment="1">
      <alignment vertical="center"/>
    </xf>
    <xf numFmtId="38" fontId="6" fillId="0" borderId="8" xfId="1" applyFont="1" applyFill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5" fillId="0" borderId="20" xfId="2" applyFont="1" applyBorder="1" applyAlignment="1">
      <alignment horizontal="distributed" vertical="center" indent="1"/>
    </xf>
    <xf numFmtId="38" fontId="6" fillId="0" borderId="3" xfId="1" applyFont="1" applyBorder="1" applyAlignment="1">
      <alignment vertical="center"/>
    </xf>
    <xf numFmtId="38" fontId="6" fillId="0" borderId="36" xfId="1" applyFont="1" applyBorder="1" applyAlignment="1">
      <alignment vertical="center"/>
    </xf>
    <xf numFmtId="0" fontId="6" fillId="0" borderId="22" xfId="0" applyFont="1" applyBorder="1" applyAlignment="1">
      <alignment horizontal="distributed" vertical="center" indent="1" shrinkToFit="1"/>
    </xf>
    <xf numFmtId="38" fontId="5" fillId="0" borderId="0" xfId="1" applyFont="1" applyBorder="1">
      <alignment vertical="center"/>
    </xf>
    <xf numFmtId="38" fontId="6" fillId="0" borderId="23" xfId="1" applyFont="1" applyBorder="1" applyAlignment="1">
      <alignment vertical="center"/>
    </xf>
    <xf numFmtId="38" fontId="6" fillId="0" borderId="0" xfId="1" applyFont="1" applyBorder="1">
      <alignment vertical="center"/>
    </xf>
    <xf numFmtId="38" fontId="6" fillId="0" borderId="23" xfId="1" applyFont="1" applyFill="1" applyBorder="1" applyAlignment="1">
      <alignment vertical="center"/>
    </xf>
    <xf numFmtId="0" fontId="5" fillId="0" borderId="20" xfId="2" applyFont="1" applyBorder="1" applyAlignment="1">
      <alignment horizontal="distributed" vertical="center" wrapText="1" indent="1"/>
    </xf>
    <xf numFmtId="38" fontId="6" fillId="0" borderId="21" xfId="1" applyFont="1" applyBorder="1" applyAlignment="1">
      <alignment vertical="center" shrinkToFit="1"/>
    </xf>
    <xf numFmtId="38" fontId="6" fillId="0" borderId="2" xfId="1" applyFont="1" applyBorder="1" applyAlignment="1">
      <alignment horizontal="distributed" vertical="center" indent="1" shrinkToFit="1"/>
    </xf>
    <xf numFmtId="38" fontId="6" fillId="0" borderId="5" xfId="1" applyFont="1" applyBorder="1" applyAlignment="1">
      <alignment horizontal="distributed" vertical="center" indent="1" shrinkToFit="1"/>
    </xf>
    <xf numFmtId="38" fontId="8" fillId="0" borderId="5" xfId="1" applyFont="1" applyBorder="1" applyAlignment="1">
      <alignment horizontal="distributed" vertical="center" indent="1" shrinkToFit="1"/>
    </xf>
    <xf numFmtId="38" fontId="8" fillId="0" borderId="6" xfId="1" applyFont="1" applyBorder="1" applyAlignment="1">
      <alignment horizontal="distributed" vertical="center" indent="1" shrinkToFit="1"/>
    </xf>
    <xf numFmtId="38" fontId="6" fillId="0" borderId="9" xfId="1" applyFont="1" applyBorder="1" applyAlignment="1">
      <alignment vertical="center"/>
    </xf>
    <xf numFmtId="0" fontId="6" fillId="0" borderId="25" xfId="0" applyFont="1" applyBorder="1" applyAlignment="1">
      <alignment horizontal="distributed" vertical="center" indent="1" shrinkToFit="1"/>
    </xf>
    <xf numFmtId="38" fontId="6" fillId="0" borderId="21" xfId="1" applyFont="1" applyBorder="1" applyAlignment="1">
      <alignment horizontal="distributed" vertical="center" indent="1" shrinkToFit="1"/>
    </xf>
    <xf numFmtId="3" fontId="5" fillId="0" borderId="0" xfId="2" applyNumberFormat="1" applyFont="1" applyBorder="1">
      <alignment vertical="center"/>
    </xf>
    <xf numFmtId="38" fontId="6" fillId="0" borderId="10" xfId="1" applyFont="1" applyBorder="1" applyAlignment="1">
      <alignment vertical="center"/>
    </xf>
    <xf numFmtId="38" fontId="6" fillId="0" borderId="8" xfId="1" applyFont="1" applyBorder="1">
      <alignment vertical="center"/>
    </xf>
    <xf numFmtId="38" fontId="6" fillId="0" borderId="10" xfId="1" applyFont="1" applyBorder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29" xfId="0" applyFont="1" applyBorder="1" applyAlignment="1">
      <alignment horizontal="center" vertical="center" shrinkToFit="1"/>
    </xf>
    <xf numFmtId="0" fontId="6" fillId="0" borderId="30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30" xfId="0" applyFont="1" applyBorder="1" applyAlignment="1">
      <alignment horizontal="center" vertical="center" shrinkToFit="1"/>
    </xf>
    <xf numFmtId="38" fontId="6" fillId="0" borderId="41" xfId="1" applyFont="1" applyBorder="1" applyAlignment="1">
      <alignment horizontal="center" vertical="center" shrinkToFit="1"/>
    </xf>
    <xf numFmtId="38" fontId="6" fillId="0" borderId="12" xfId="1" applyFont="1" applyBorder="1" applyAlignment="1">
      <alignment horizontal="center" vertical="center" shrinkToFit="1"/>
    </xf>
    <xf numFmtId="38" fontId="6" fillId="0" borderId="19" xfId="1" applyFont="1" applyBorder="1" applyAlignment="1">
      <alignment horizontal="center" vertical="center" shrinkToFit="1"/>
    </xf>
    <xf numFmtId="38" fontId="6" fillId="0" borderId="42" xfId="1" applyFont="1" applyBorder="1" applyAlignment="1">
      <alignment horizontal="center" vertical="center" shrinkToFit="1"/>
    </xf>
    <xf numFmtId="38" fontId="6" fillId="0" borderId="11" xfId="1" applyFont="1" applyBorder="1" applyAlignment="1">
      <alignment horizontal="center" vertical="center" shrinkToFit="1"/>
    </xf>
    <xf numFmtId="38" fontId="6" fillId="0" borderId="16" xfId="1" applyFont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distributed" vertical="center" indent="1" shrinkToFit="1"/>
    </xf>
    <xf numFmtId="38" fontId="6" fillId="2" borderId="7" xfId="1" applyFont="1" applyFill="1" applyBorder="1" applyAlignment="1">
      <alignment vertical="center"/>
    </xf>
    <xf numFmtId="38" fontId="6" fillId="2" borderId="34" xfId="1" applyFont="1" applyFill="1" applyBorder="1" applyAlignment="1">
      <alignment vertical="center"/>
    </xf>
    <xf numFmtId="38" fontId="6" fillId="2" borderId="18" xfId="1" applyFont="1" applyFill="1" applyBorder="1" applyAlignment="1">
      <alignment horizontal="distributed" vertical="center" indent="1" shrinkToFit="1"/>
    </xf>
    <xf numFmtId="0" fontId="6" fillId="2" borderId="14" xfId="0" applyFont="1" applyFill="1" applyBorder="1" applyAlignment="1">
      <alignment vertical="center" shrinkToFit="1"/>
    </xf>
    <xf numFmtId="38" fontId="6" fillId="2" borderId="9" xfId="1" applyFont="1" applyFill="1" applyBorder="1" applyAlignment="1">
      <alignment vertical="center"/>
    </xf>
    <xf numFmtId="38" fontId="6" fillId="2" borderId="35" xfId="1" applyFont="1" applyFill="1" applyBorder="1" applyAlignment="1">
      <alignment vertical="center"/>
    </xf>
    <xf numFmtId="38" fontId="6" fillId="2" borderId="15" xfId="1" applyFont="1" applyFill="1" applyBorder="1" applyAlignment="1">
      <alignment horizontal="distributed" vertical="center" indent="1" shrinkToFit="1"/>
    </xf>
    <xf numFmtId="0" fontId="6" fillId="2" borderId="0" xfId="0" applyFont="1" applyFill="1">
      <alignment vertical="center"/>
    </xf>
    <xf numFmtId="38" fontId="6" fillId="2" borderId="24" xfId="1" applyFont="1" applyFill="1" applyBorder="1" applyAlignment="1">
      <alignment horizontal="distributed" vertical="center" indent="1" shrinkToFit="1"/>
    </xf>
    <xf numFmtId="38" fontId="6" fillId="2" borderId="3" xfId="1" applyFont="1" applyFill="1" applyBorder="1" applyAlignment="1">
      <alignment vertical="center"/>
    </xf>
    <xf numFmtId="38" fontId="6" fillId="2" borderId="36" xfId="1" applyFont="1" applyFill="1" applyBorder="1" applyAlignment="1">
      <alignment vertical="center"/>
    </xf>
    <xf numFmtId="0" fontId="6" fillId="2" borderId="25" xfId="0" applyFont="1" applyFill="1" applyBorder="1" applyAlignment="1">
      <alignment horizontal="distributed" vertical="center" indent="1" shrinkToFit="1"/>
    </xf>
    <xf numFmtId="38" fontId="6" fillId="2" borderId="26" xfId="1" applyFont="1" applyFill="1" applyBorder="1" applyAlignment="1">
      <alignment horizontal="distributed" vertical="center" indent="1" shrinkToFit="1"/>
    </xf>
    <xf numFmtId="38" fontId="6" fillId="2" borderId="4" xfId="1" applyFont="1" applyFill="1" applyBorder="1" applyAlignment="1">
      <alignment vertical="center"/>
    </xf>
    <xf numFmtId="38" fontId="6" fillId="2" borderId="39" xfId="1" applyFont="1" applyFill="1" applyBorder="1" applyAlignment="1">
      <alignment vertical="center"/>
    </xf>
    <xf numFmtId="0" fontId="6" fillId="2" borderId="14" xfId="0" applyFont="1" applyFill="1" applyBorder="1" applyAlignment="1">
      <alignment horizontal="distributed" vertical="center" indent="1" shrinkToFit="1"/>
    </xf>
    <xf numFmtId="38" fontId="6" fillId="2" borderId="15" xfId="1" applyFont="1" applyFill="1" applyBorder="1" applyAlignment="1">
      <alignment vertical="center" shrinkToFit="1"/>
    </xf>
    <xf numFmtId="38" fontId="6" fillId="2" borderId="2" xfId="1" applyFont="1" applyFill="1" applyBorder="1" applyAlignment="1">
      <alignment horizontal="distributed" vertical="center" indent="1" shrinkToFit="1"/>
    </xf>
    <xf numFmtId="38" fontId="6" fillId="2" borderId="6" xfId="1" applyFont="1" applyFill="1" applyBorder="1" applyAlignment="1">
      <alignment horizontal="distributed" vertical="center" indent="1" shrinkToFit="1"/>
    </xf>
    <xf numFmtId="38" fontId="6" fillId="2" borderId="40" xfId="1" applyFont="1" applyFill="1" applyBorder="1" applyAlignment="1">
      <alignment horizontal="distributed" vertical="center" indent="1" shrinkToFit="1"/>
    </xf>
    <xf numFmtId="38" fontId="6" fillId="2" borderId="37" xfId="1" applyFont="1" applyFill="1" applyBorder="1" applyAlignment="1">
      <alignment vertical="center"/>
    </xf>
    <xf numFmtId="38" fontId="6" fillId="2" borderId="38" xfId="1" applyFont="1" applyFill="1" applyBorder="1" applyAlignment="1">
      <alignment vertical="center"/>
    </xf>
    <xf numFmtId="0" fontId="6" fillId="2" borderId="27" xfId="0" applyFont="1" applyFill="1" applyBorder="1" applyAlignment="1">
      <alignment horizontal="center" vertical="center" shrinkToFit="1"/>
    </xf>
    <xf numFmtId="0" fontId="6" fillId="0" borderId="0" xfId="0" applyFont="1" applyFill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abSelected="1" zoomScale="90" zoomScaleNormal="90" workbookViewId="0">
      <selection activeCell="E7" sqref="E7"/>
    </sheetView>
  </sheetViews>
  <sheetFormatPr defaultRowHeight="13.5"/>
  <cols>
    <col min="1" max="1" width="31.25" style="1" customWidth="1"/>
    <col min="2" max="4" width="13.625" style="1" customWidth="1"/>
    <col min="5" max="5" width="31.125" style="1" customWidth="1"/>
    <col min="6" max="8" width="13.625" style="1" customWidth="1"/>
    <col min="9" max="16384" width="9" style="1"/>
  </cols>
  <sheetData>
    <row r="1" spans="1:10">
      <c r="A1" s="1" t="s">
        <v>0</v>
      </c>
      <c r="H1" s="2"/>
    </row>
    <row r="2" spans="1:10">
      <c r="A2" s="1" t="s">
        <v>43</v>
      </c>
    </row>
    <row r="4" spans="1:10" ht="15">
      <c r="A4" s="31" t="s">
        <v>17</v>
      </c>
      <c r="B4" s="32"/>
      <c r="C4" s="32"/>
      <c r="D4" s="32"/>
      <c r="E4" s="32"/>
      <c r="F4" s="32"/>
      <c r="G4" s="32"/>
      <c r="H4" s="32"/>
    </row>
    <row r="5" spans="1:10">
      <c r="A5" s="33" t="s">
        <v>18</v>
      </c>
      <c r="B5" s="32"/>
      <c r="C5" s="32"/>
      <c r="D5" s="32"/>
      <c r="E5" s="32"/>
      <c r="F5" s="32"/>
      <c r="G5" s="32"/>
      <c r="H5" s="32"/>
    </row>
    <row r="6" spans="1:10">
      <c r="H6" s="2"/>
    </row>
    <row r="7" spans="1:10">
      <c r="H7" s="2" t="s">
        <v>19</v>
      </c>
      <c r="J7" s="53"/>
    </row>
    <row r="8" spans="1:10">
      <c r="A8" s="34" t="s">
        <v>20</v>
      </c>
      <c r="B8" s="35"/>
      <c r="C8" s="36"/>
      <c r="D8" s="37"/>
      <c r="E8" s="38" t="s">
        <v>21</v>
      </c>
      <c r="F8" s="35"/>
      <c r="G8" s="35"/>
      <c r="H8" s="37"/>
    </row>
    <row r="9" spans="1:10">
      <c r="A9" s="7"/>
      <c r="B9" s="8" t="s">
        <v>22</v>
      </c>
      <c r="C9" s="8" t="s">
        <v>23</v>
      </c>
      <c r="D9" s="9" t="s">
        <v>24</v>
      </c>
      <c r="E9" s="6"/>
      <c r="F9" s="8" t="s">
        <v>22</v>
      </c>
      <c r="G9" s="8" t="s">
        <v>23</v>
      </c>
      <c r="H9" s="9" t="s">
        <v>24</v>
      </c>
    </row>
    <row r="10" spans="1:10">
      <c r="A10" s="45" t="s">
        <v>25</v>
      </c>
      <c r="B10" s="46"/>
      <c r="C10" s="46"/>
      <c r="D10" s="47"/>
      <c r="E10" s="48" t="s">
        <v>1</v>
      </c>
      <c r="F10" s="46"/>
      <c r="G10" s="46"/>
      <c r="H10" s="47"/>
    </row>
    <row r="11" spans="1:10">
      <c r="A11" s="49"/>
      <c r="B11" s="50">
        <f>SUM(B12:B17)</f>
        <v>55258207</v>
      </c>
      <c r="C11" s="50">
        <f>SUM(C12:C17)</f>
        <v>54322458</v>
      </c>
      <c r="D11" s="51">
        <f>SUM(D12:D17)</f>
        <v>935749</v>
      </c>
      <c r="E11" s="52"/>
      <c r="F11" s="50">
        <f>SUM(F12:F13)</f>
        <v>162900</v>
      </c>
      <c r="G11" s="50">
        <f t="shared" ref="G11:H11" si="0">SUM(G12:G13)</f>
        <v>293178</v>
      </c>
      <c r="H11" s="51">
        <f t="shared" si="0"/>
        <v>-130278</v>
      </c>
    </row>
    <row r="12" spans="1:10">
      <c r="A12" s="10" t="s">
        <v>26</v>
      </c>
      <c r="B12" s="11"/>
      <c r="C12" s="11"/>
      <c r="D12" s="12"/>
      <c r="E12" s="26" t="s">
        <v>2</v>
      </c>
      <c r="F12" s="4"/>
      <c r="G12" s="4"/>
      <c r="H12" s="15"/>
    </row>
    <row r="13" spans="1:10">
      <c r="A13" s="13"/>
      <c r="B13" s="14">
        <v>55258207</v>
      </c>
      <c r="C13" s="4">
        <v>51115205</v>
      </c>
      <c r="D13" s="15">
        <f>B13-C13</f>
        <v>4143002</v>
      </c>
      <c r="E13" s="26"/>
      <c r="F13" s="4">
        <v>162900</v>
      </c>
      <c r="G13" s="4">
        <v>293178</v>
      </c>
      <c r="H13" s="15">
        <f>F13-G13</f>
        <v>-130278</v>
      </c>
    </row>
    <row r="14" spans="1:10">
      <c r="A14" s="10" t="s">
        <v>27</v>
      </c>
      <c r="B14" s="4"/>
      <c r="C14" s="16"/>
      <c r="D14" s="15"/>
      <c r="E14" s="54" t="s">
        <v>3</v>
      </c>
      <c r="F14" s="55"/>
      <c r="G14" s="55"/>
      <c r="H14" s="56"/>
    </row>
    <row r="15" spans="1:10">
      <c r="A15" s="13"/>
      <c r="B15" s="4">
        <v>0</v>
      </c>
      <c r="C15" s="4">
        <v>89177</v>
      </c>
      <c r="D15" s="15">
        <f t="shared" ref="D15:D17" si="1">B15-C15</f>
        <v>-89177</v>
      </c>
      <c r="E15" s="52"/>
      <c r="F15" s="50">
        <f>SUM(F16:F17)</f>
        <v>3121570</v>
      </c>
      <c r="G15" s="50">
        <f t="shared" ref="G15:H15" si="2">SUM(G16:G17)</f>
        <v>2919570</v>
      </c>
      <c r="H15" s="51">
        <f t="shared" si="2"/>
        <v>202000</v>
      </c>
    </row>
    <row r="16" spans="1:10" ht="13.5" customHeight="1">
      <c r="A16" s="10" t="s">
        <v>28</v>
      </c>
      <c r="B16" s="4"/>
      <c r="C16" s="4"/>
      <c r="D16" s="15"/>
      <c r="E16" s="18" t="s">
        <v>29</v>
      </c>
      <c r="F16" s="11"/>
      <c r="G16" s="11"/>
      <c r="H16" s="12"/>
    </row>
    <row r="17" spans="1:8">
      <c r="A17" s="10"/>
      <c r="B17" s="4">
        <v>0</v>
      </c>
      <c r="C17" s="4">
        <v>3118076</v>
      </c>
      <c r="D17" s="15">
        <f t="shared" si="1"/>
        <v>-3118076</v>
      </c>
      <c r="E17" s="26"/>
      <c r="F17" s="27">
        <v>3121570</v>
      </c>
      <c r="G17" s="27">
        <v>2919570</v>
      </c>
      <c r="H17" s="15">
        <f>F17-G17</f>
        <v>202000</v>
      </c>
    </row>
    <row r="18" spans="1:8">
      <c r="A18" s="57" t="s">
        <v>4</v>
      </c>
      <c r="B18" s="55"/>
      <c r="C18" s="55"/>
      <c r="D18" s="56"/>
      <c r="E18" s="54" t="s">
        <v>5</v>
      </c>
      <c r="F18" s="55"/>
      <c r="G18" s="55"/>
      <c r="H18" s="56"/>
    </row>
    <row r="19" spans="1:8">
      <c r="A19" s="49"/>
      <c r="B19" s="50">
        <f>SUM(B20:B21)</f>
        <v>102500000</v>
      </c>
      <c r="C19" s="50">
        <f>SUM(C20:C21)</f>
        <v>102500000</v>
      </c>
      <c r="D19" s="51">
        <f>SUM(D20:D21)</f>
        <v>0</v>
      </c>
      <c r="E19" s="58"/>
      <c r="F19" s="59">
        <f>F11+F15</f>
        <v>3284470</v>
      </c>
      <c r="G19" s="59">
        <f t="shared" ref="G19:H19" si="3">G11+G15</f>
        <v>3212748</v>
      </c>
      <c r="H19" s="60">
        <f t="shared" si="3"/>
        <v>71722</v>
      </c>
    </row>
    <row r="20" spans="1:8">
      <c r="A20" s="10" t="s">
        <v>6</v>
      </c>
      <c r="B20" s="5"/>
      <c r="C20" s="5"/>
      <c r="D20" s="17"/>
      <c r="E20" s="39" t="s">
        <v>30</v>
      </c>
      <c r="F20" s="40"/>
      <c r="G20" s="40"/>
      <c r="H20" s="41"/>
    </row>
    <row r="21" spans="1:8">
      <c r="A21" s="10"/>
      <c r="B21" s="5">
        <v>102500000</v>
      </c>
      <c r="C21" s="5">
        <v>102500000</v>
      </c>
      <c r="D21" s="17">
        <f>B21-C21</f>
        <v>0</v>
      </c>
      <c r="E21" s="42"/>
      <c r="F21" s="43"/>
      <c r="G21" s="43"/>
      <c r="H21" s="44"/>
    </row>
    <row r="22" spans="1:8">
      <c r="A22" s="57" t="s">
        <v>7</v>
      </c>
      <c r="B22" s="55"/>
      <c r="C22" s="55"/>
      <c r="D22" s="56"/>
      <c r="E22" s="54" t="s">
        <v>8</v>
      </c>
      <c r="F22" s="55"/>
      <c r="G22" s="55"/>
      <c r="H22" s="56"/>
    </row>
    <row r="23" spans="1:8">
      <c r="A23" s="61" t="s">
        <v>4</v>
      </c>
      <c r="B23" s="50">
        <f>SUM(B24:B37)</f>
        <v>49356703</v>
      </c>
      <c r="C23" s="50">
        <f>SUM(C24:C37)</f>
        <v>57509022</v>
      </c>
      <c r="D23" s="51">
        <f>SUM(D24:D37)</f>
        <v>-8152319</v>
      </c>
      <c r="E23" s="62"/>
      <c r="F23" s="50">
        <f>SUM(F24:F25)</f>
        <v>102500000</v>
      </c>
      <c r="G23" s="50">
        <f t="shared" ref="G23:H23" si="4">SUM(G24:G25)</f>
        <v>102500000</v>
      </c>
      <c r="H23" s="51">
        <f t="shared" si="4"/>
        <v>0</v>
      </c>
    </row>
    <row r="24" spans="1:8" ht="13.5" customHeight="1">
      <c r="A24" s="25" t="s">
        <v>31</v>
      </c>
      <c r="B24" s="11"/>
      <c r="C24" s="11"/>
      <c r="D24" s="12"/>
      <c r="E24" s="18" t="s">
        <v>8</v>
      </c>
      <c r="F24" s="11"/>
      <c r="G24" s="11"/>
      <c r="H24" s="12"/>
    </row>
    <row r="25" spans="1:8">
      <c r="A25" s="13"/>
      <c r="B25" s="4">
        <v>659816</v>
      </c>
      <c r="C25" s="4">
        <v>817383</v>
      </c>
      <c r="D25" s="15">
        <f>B25-C25</f>
        <v>-157567</v>
      </c>
      <c r="E25" s="19"/>
      <c r="F25" s="27">
        <v>102500000</v>
      </c>
      <c r="G25" s="27">
        <v>102500000</v>
      </c>
      <c r="H25" s="15">
        <f>F25-G25</f>
        <v>0</v>
      </c>
    </row>
    <row r="26" spans="1:8" ht="13.5" customHeight="1">
      <c r="A26" s="13" t="s">
        <v>32</v>
      </c>
      <c r="B26" s="4"/>
      <c r="C26" s="4"/>
      <c r="D26" s="15"/>
      <c r="E26" s="54" t="s">
        <v>33</v>
      </c>
      <c r="F26" s="55"/>
      <c r="G26" s="55"/>
      <c r="H26" s="56"/>
    </row>
    <row r="27" spans="1:8">
      <c r="A27" s="13"/>
      <c r="B27" s="4">
        <v>11175232</v>
      </c>
      <c r="C27" s="4">
        <v>21105439</v>
      </c>
      <c r="D27" s="15">
        <f>B27-C27</f>
        <v>-9930207</v>
      </c>
      <c r="E27" s="62"/>
      <c r="F27" s="50">
        <f>SUM(F28:F29)</f>
        <v>9998746</v>
      </c>
      <c r="G27" s="50">
        <f t="shared" ref="G27:H27" si="5">SUM(G28:G29)</f>
        <v>19384213</v>
      </c>
      <c r="H27" s="51">
        <f t="shared" si="5"/>
        <v>-9385467</v>
      </c>
    </row>
    <row r="28" spans="1:8">
      <c r="A28" s="10" t="s">
        <v>9</v>
      </c>
      <c r="B28" s="4"/>
      <c r="C28" s="4"/>
      <c r="D28" s="15"/>
      <c r="E28" s="18" t="s">
        <v>34</v>
      </c>
      <c r="F28" s="11"/>
      <c r="G28" s="11"/>
      <c r="H28" s="12"/>
    </row>
    <row r="29" spans="1:8">
      <c r="A29" s="10"/>
      <c r="B29" s="4">
        <v>144000</v>
      </c>
      <c r="C29" s="4">
        <v>144000</v>
      </c>
      <c r="D29" s="15">
        <f t="shared" ref="D29:D35" si="6">B29-C29</f>
        <v>0</v>
      </c>
      <c r="E29" s="19"/>
      <c r="F29" s="27">
        <v>9998746</v>
      </c>
      <c r="G29" s="27">
        <v>19384213</v>
      </c>
      <c r="H29" s="15">
        <f>F29-G29</f>
        <v>-9385467</v>
      </c>
    </row>
    <row r="30" spans="1:8">
      <c r="A30" s="10" t="s">
        <v>10</v>
      </c>
      <c r="B30" s="4"/>
      <c r="C30" s="4"/>
      <c r="D30" s="15"/>
      <c r="E30" s="54" t="s">
        <v>11</v>
      </c>
      <c r="F30" s="55"/>
      <c r="G30" s="55"/>
      <c r="H30" s="56"/>
    </row>
    <row r="31" spans="1:8">
      <c r="A31" s="10"/>
      <c r="B31" s="4">
        <v>1800000</v>
      </c>
      <c r="C31" s="4">
        <v>1800000</v>
      </c>
      <c r="D31" s="15">
        <f t="shared" si="6"/>
        <v>0</v>
      </c>
      <c r="E31" s="62"/>
      <c r="F31" s="50">
        <v>32000000</v>
      </c>
      <c r="G31" s="50">
        <v>30000000</v>
      </c>
      <c r="H31" s="51">
        <f>F31-G31</f>
        <v>2000000</v>
      </c>
    </row>
    <row r="32" spans="1:8">
      <c r="A32" s="10" t="s">
        <v>35</v>
      </c>
      <c r="B32" s="4"/>
      <c r="C32" s="4"/>
      <c r="D32" s="15"/>
      <c r="E32" s="63" t="s">
        <v>12</v>
      </c>
      <c r="F32" s="55"/>
      <c r="G32" s="55"/>
      <c r="H32" s="56"/>
    </row>
    <row r="33" spans="1:8">
      <c r="A33" s="13"/>
      <c r="B33" s="4">
        <v>456085</v>
      </c>
      <c r="C33" s="4">
        <v>722630</v>
      </c>
      <c r="D33" s="15">
        <f t="shared" si="6"/>
        <v>-266545</v>
      </c>
      <c r="E33" s="64" t="s">
        <v>36</v>
      </c>
      <c r="F33" s="50">
        <f>F35</f>
        <v>59331694</v>
      </c>
      <c r="G33" s="50">
        <f>G35</f>
        <v>59234519</v>
      </c>
      <c r="H33" s="51">
        <f>H35</f>
        <v>97175</v>
      </c>
    </row>
    <row r="34" spans="1:8" ht="13.5" customHeight="1">
      <c r="A34" s="18" t="s">
        <v>37</v>
      </c>
      <c r="B34" s="4"/>
      <c r="C34" s="4"/>
      <c r="D34" s="15"/>
      <c r="E34" s="20" t="s">
        <v>38</v>
      </c>
      <c r="F34" s="11"/>
      <c r="G34" s="11"/>
      <c r="H34" s="12"/>
    </row>
    <row r="35" spans="1:8" ht="13.5" customHeight="1">
      <c r="A35" s="18"/>
      <c r="B35" s="4">
        <v>3121570</v>
      </c>
      <c r="C35" s="4">
        <v>2919570</v>
      </c>
      <c r="D35" s="15">
        <f t="shared" si="6"/>
        <v>202000</v>
      </c>
      <c r="E35" s="21" t="s">
        <v>39</v>
      </c>
      <c r="F35" s="4">
        <v>59331694</v>
      </c>
      <c r="G35" s="4">
        <v>59234519</v>
      </c>
      <c r="H35" s="15">
        <f>F35-G35</f>
        <v>97175</v>
      </c>
    </row>
    <row r="36" spans="1:8" ht="13.5" customHeight="1">
      <c r="A36" s="10" t="s">
        <v>40</v>
      </c>
      <c r="B36" s="4"/>
      <c r="C36" s="4"/>
      <c r="D36" s="15"/>
      <c r="E36" s="22" t="s">
        <v>41</v>
      </c>
      <c r="F36" s="4"/>
      <c r="G36" s="4"/>
      <c r="H36" s="15"/>
    </row>
    <row r="37" spans="1:8">
      <c r="A37" s="10"/>
      <c r="B37" s="4">
        <v>32000000</v>
      </c>
      <c r="C37" s="4">
        <v>30000000</v>
      </c>
      <c r="D37" s="15">
        <f>B37-C37</f>
        <v>2000000</v>
      </c>
      <c r="E37" s="23" t="s">
        <v>42</v>
      </c>
      <c r="F37" s="24">
        <v>2097175</v>
      </c>
      <c r="G37" s="24">
        <v>-14930364</v>
      </c>
      <c r="H37" s="15">
        <f>F37-G37</f>
        <v>17027539</v>
      </c>
    </row>
    <row r="38" spans="1:8" ht="14.25" customHeight="1">
      <c r="A38" s="10"/>
      <c r="B38" s="4"/>
      <c r="C38" s="4"/>
      <c r="D38" s="28"/>
      <c r="E38" s="63" t="s">
        <v>13</v>
      </c>
      <c r="F38" s="55"/>
      <c r="G38" s="55"/>
      <c r="H38" s="56"/>
    </row>
    <row r="39" spans="1:8">
      <c r="A39" s="13"/>
      <c r="B39" s="29"/>
      <c r="C39" s="29"/>
      <c r="D39" s="30"/>
      <c r="E39" s="64"/>
      <c r="F39" s="50">
        <f>F23+F27+F31+F33</f>
        <v>203830440</v>
      </c>
      <c r="G39" s="50">
        <f>G23+G27+G31+G33</f>
        <v>211118732</v>
      </c>
      <c r="H39" s="51">
        <f>F39-G39</f>
        <v>-7288292</v>
      </c>
    </row>
    <row r="40" spans="1:8">
      <c r="A40" s="57" t="s">
        <v>14</v>
      </c>
      <c r="B40" s="55"/>
      <c r="C40" s="55"/>
      <c r="D40" s="56"/>
      <c r="E40" s="63" t="s">
        <v>15</v>
      </c>
      <c r="F40" s="55"/>
      <c r="G40" s="55"/>
      <c r="H40" s="56"/>
    </row>
    <row r="41" spans="1:8">
      <c r="A41" s="68"/>
      <c r="B41" s="66">
        <f>B11+B19+B23</f>
        <v>207114910</v>
      </c>
      <c r="C41" s="66">
        <f>C11+C19+C23</f>
        <v>214331480</v>
      </c>
      <c r="D41" s="67">
        <f>D11+D19+D23</f>
        <v>-7216570</v>
      </c>
      <c r="E41" s="65" t="s">
        <v>16</v>
      </c>
      <c r="F41" s="66">
        <f>F19+F39</f>
        <v>207114910</v>
      </c>
      <c r="G41" s="66">
        <f>G19+G39</f>
        <v>214331480</v>
      </c>
      <c r="H41" s="67">
        <f>F41-G41</f>
        <v>-7216570</v>
      </c>
    </row>
    <row r="42" spans="1:8" s="69" customFormat="1"/>
    <row r="44" spans="1:8">
      <c r="B44" s="3"/>
    </row>
  </sheetData>
  <sheetProtection password="8A23" sheet="1" objects="1" scenarios="1"/>
  <mergeCells count="5">
    <mergeCell ref="A4:H4"/>
    <mergeCell ref="A5:H5"/>
    <mergeCell ref="A8:D8"/>
    <mergeCell ref="E8:H8"/>
    <mergeCell ref="E20:H21"/>
  </mergeCells>
  <phoneticPr fontId="1"/>
  <printOptions horizontalCentered="1"/>
  <pageMargins left="0.43307086614173229" right="0.43307086614173229" top="0.82677165354330717" bottom="0.23622047244094491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貸借対照表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S.Kobayashi</cp:lastModifiedBy>
  <cp:lastPrinted>2015-06-24T00:57:00Z</cp:lastPrinted>
  <dcterms:created xsi:type="dcterms:W3CDTF">2006-11-16T00:13:03Z</dcterms:created>
  <dcterms:modified xsi:type="dcterms:W3CDTF">2017-03-24T02:47:27Z</dcterms:modified>
</cp:coreProperties>
</file>